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https://powerschoolgroup-my.sharepoint.com/personal/carrie_hannigan_powerschool_com/Documents/All Proposals/PSSP IN Indiana DOE/INDOE Drafts/IDOE Part 2_Ready to Submit/"/>
    </mc:Choice>
  </mc:AlternateContent>
  <xr:revisionPtr revIDLastSave="0" documentId="8_{AA774FE7-F763-4008-86E2-E303E03D3242}" xr6:coauthVersionLast="47" xr6:coauthVersionMax="47" xr10:uidLastSave="{00000000-0000-0000-0000-000000000000}"/>
  <bookViews>
    <workbookView xWindow="-108" yWindow="-108" windowWidth="23256" windowHeight="12720" firstSheet="1" activeTab="1"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1" l="1"/>
  <c r="F17" i="11"/>
  <c r="L17" i="11"/>
  <c r="G17" i="11"/>
  <c r="J17" i="11"/>
  <c r="I17" i="11"/>
  <c r="H17" i="11"/>
  <c r="R45" i="11"/>
  <c r="S45" i="11"/>
  <c r="R42" i="11"/>
  <c r="S42" i="11"/>
  <c r="L42" i="11"/>
  <c r="R22" i="11"/>
  <c r="S22" i="11"/>
  <c r="L22" i="11"/>
  <c r="L45" i="11" s="1"/>
  <c r="U10" i="11"/>
  <c r="U11" i="11"/>
  <c r="U12" i="11"/>
  <c r="U30" i="11"/>
  <c r="U31" i="11"/>
  <c r="U32" i="11"/>
  <c r="W7" i="11"/>
  <c r="U7" i="11"/>
  <c r="T42" i="11"/>
  <c r="Q42" i="11"/>
  <c r="P42" i="11"/>
  <c r="O42" i="11"/>
  <c r="N42" i="11"/>
  <c r="M42" i="11"/>
  <c r="K42" i="11"/>
  <c r="J42" i="11"/>
  <c r="I42" i="11"/>
  <c r="H42" i="11"/>
  <c r="G42" i="11"/>
  <c r="F42" i="11"/>
  <c r="E42" i="11"/>
  <c r="U41" i="11"/>
  <c r="U40" i="11"/>
  <c r="U39" i="11"/>
  <c r="U38" i="11"/>
  <c r="U37" i="11"/>
  <c r="U36" i="11"/>
  <c r="U35" i="11"/>
  <c r="U34" i="11"/>
  <c r="U33" i="11"/>
  <c r="U29" i="11"/>
  <c r="U28" i="11"/>
  <c r="W27" i="11"/>
  <c r="U27" i="11"/>
  <c r="T22" i="11"/>
  <c r="Q22" i="11"/>
  <c r="P22" i="11"/>
  <c r="O22" i="11"/>
  <c r="O45" i="11" s="1"/>
  <c r="N22" i="11"/>
  <c r="N45" i="11" s="1"/>
  <c r="M22" i="11"/>
  <c r="M45" i="11" s="1"/>
  <c r="K22" i="11"/>
  <c r="J22" i="11"/>
  <c r="I22" i="11"/>
  <c r="I45" i="11" s="1"/>
  <c r="H22" i="11"/>
  <c r="G22" i="11"/>
  <c r="G45" i="11" s="1"/>
  <c r="F22" i="11"/>
  <c r="F45" i="11" s="1"/>
  <c r="E22" i="11"/>
  <c r="E45" i="11" s="1"/>
  <c r="U21" i="11"/>
  <c r="U20" i="11"/>
  <c r="U19" i="11"/>
  <c r="U18" i="11"/>
  <c r="U17" i="11"/>
  <c r="U16" i="11"/>
  <c r="U15" i="11"/>
  <c r="U14" i="11"/>
  <c r="U13" i="11"/>
  <c r="U9" i="11"/>
  <c r="U8" i="11"/>
  <c r="T45" i="11"/>
  <c r="P45" i="11"/>
  <c r="Q45" i="11"/>
  <c r="H45" i="11"/>
  <c r="K45" i="11"/>
  <c r="U22" i="11" l="1"/>
  <c r="U45" i="11" s="1"/>
  <c r="J45" i="11"/>
  <c r="U42" i="11"/>
  <c r="V7" i="11" l="1"/>
  <c r="V27" i="11"/>
</calcChain>
</file>

<file path=xl/sharedStrings.xml><?xml version="1.0" encoding="utf-8"?>
<sst xmlns="http://schemas.openxmlformats.org/spreadsheetml/2006/main" count="152" uniqueCount="100">
  <si>
    <t>RFP 23-73611: Individualized Education Program (IEP), Individualized Learning Plan (ILP) Management System</t>
  </si>
  <si>
    <t>Attachment F2: Resource Usage Matrix</t>
  </si>
  <si>
    <t>Team Resourcing Worksheet</t>
  </si>
  <si>
    <r>
      <t xml:space="preserve">I. Complete only the yellow shaded cells for the following categories for both "Supplier / Subcontractor" &amp; "State of Indiana" sections within the table.
    </t>
    </r>
    <r>
      <rPr>
        <b/>
        <u/>
        <sz val="11"/>
        <rFont val="Calibri"/>
        <family val="2"/>
        <scheme val="minor"/>
      </rPr>
      <t>NOTE: Maintenance and Operational hours are NOT in scope of this request.</t>
    </r>
    <r>
      <rPr>
        <b/>
        <sz val="11"/>
        <rFont val="Calibri"/>
        <family val="2"/>
        <scheme val="minor"/>
      </rPr>
      <t xml:space="preserv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set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r>
  </si>
  <si>
    <t>Role Description Worksheet</t>
  </si>
  <si>
    <r>
      <t>I. Complete only the yellow shaded cells for the following columns:
       •       "</t>
    </r>
    <r>
      <rPr>
        <b/>
        <u/>
        <sz val="11"/>
        <color theme="1"/>
        <rFont val="Calibri"/>
        <family val="2"/>
        <scheme val="minor"/>
      </rPr>
      <t>Role" Column:</t>
    </r>
    <r>
      <rPr>
        <b/>
        <sz val="11"/>
        <color theme="1"/>
        <rFont val="Calibri"/>
        <family val="2"/>
        <scheme val="minor"/>
      </rPr>
      <t xml:space="preserve">
                      o       Provide a consolidated list of each role type under the “Role” column, proposed in the "Team Resourcing" worksheet
       •       </t>
    </r>
    <r>
      <rPr>
        <b/>
        <u/>
        <sz val="11"/>
        <color theme="1"/>
        <rFont val="Calibri"/>
        <family val="2"/>
        <scheme val="minor"/>
      </rPr>
      <t xml:space="preserve">"Role Description" Column:
</t>
    </r>
    <r>
      <rPr>
        <b/>
        <sz val="11"/>
        <color theme="1"/>
        <rFont val="Calibri"/>
        <family val="2"/>
        <scheme val="minor"/>
      </rPr>
      <t xml:space="preserve">                      o       Provide a description of the responsibilities for each proposed "Role"</t>
    </r>
  </si>
  <si>
    <t>Team Resourcing</t>
  </si>
  <si>
    <t>RESPONDENT:</t>
  </si>
  <si>
    <t>PowerSchool Group LLC</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</si>
  <si>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</si>
  <si>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</si>
  <si>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</si>
  <si>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</si>
  <si>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</si>
  <si>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</si>
  <si>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</si>
  <si>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</si>
  <si>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</si>
  <si>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</si>
  <si>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</si>
  <si>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</si>
  <si>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Knowledge Transfer and Training</t>
  </si>
  <si>
    <t>Reporting</t>
  </si>
  <si>
    <t>Data Conversion and Migration</t>
  </si>
  <si>
    <t>Interfaces</t>
  </si>
  <si>
    <t>Change Management and Communication</t>
  </si>
  <si>
    <t>Go-Live Preparation and Execution</t>
  </si>
  <si>
    <t>Production Stabilization</t>
  </si>
  <si>
    <r>
      <t xml:space="preserve">Other Project Services 1 
</t>
    </r>
    <r>
      <rPr>
        <sz val="11"/>
        <color theme="1"/>
        <rFont val="Calibri"/>
        <family val="2"/>
        <scheme val="minor"/>
      </rPr>
      <t>(use "Comments")</t>
    </r>
  </si>
  <si>
    <r>
      <t xml:space="preserve">Other Project Services 2 
</t>
    </r>
    <r>
      <rPr>
        <sz val="11"/>
        <color theme="1"/>
        <rFont val="Calibri"/>
        <family val="2"/>
        <scheme val="minor"/>
      </rPr>
      <t>(use "Comments")</t>
    </r>
  </si>
  <si>
    <r>
      <t xml:space="preserve">Other Project Services 3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</si>
  <si>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</si>
  <si>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</si>
  <si>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</si>
  <si>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</si>
  <si>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Program Management</t>
  </si>
  <si>
    <t>FT</t>
  </si>
  <si>
    <t>[Comments for other work.]</t>
  </si>
  <si>
    <t>Project Manager</t>
  </si>
  <si>
    <t>Project Oversight</t>
  </si>
  <si>
    <t>Application Specialist (Primary)</t>
  </si>
  <si>
    <t>Application Specialist (Seconday)</t>
  </si>
  <si>
    <t>Data Integration</t>
  </si>
  <si>
    <t>Data Migration (Primary)</t>
  </si>
  <si>
    <t>Data Migration (Secondary)</t>
  </si>
  <si>
    <t>Trainer</t>
  </si>
  <si>
    <t>OCM Specialist</t>
  </si>
  <si>
    <t>PT</t>
  </si>
  <si>
    <t>Product Development/Engineering</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</si>
  <si>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</si>
  <si>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</si>
  <si>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</si>
  <si>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</si>
  <si>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</si>
  <si>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</si>
  <si>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</si>
  <si>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[ROLE]</t>
  </si>
  <si>
    <t>Project Lead</t>
  </si>
  <si>
    <t>System Administrator</t>
  </si>
  <si>
    <t>Subject Matter Expert</t>
  </si>
  <si>
    <t>Data Analyst</t>
  </si>
  <si>
    <t>Test Coordinator</t>
  </si>
  <si>
    <t>Application Administrator</t>
  </si>
  <si>
    <t>PowerSchool Project Manager will be responsible for managing PowerSchool and Subcontractor resources, along with coordinating management with IDOE Project Lead (or Project Manager). Specific number of hours will be defined by the agreed upon Statement of Work, which will be negotiated upon award.</t>
  </si>
  <si>
    <t>Program Manager</t>
  </si>
  <si>
    <t>Program Oversight</t>
  </si>
  <si>
    <t>Responsible for the overall relationship between PowerSchool and IDOE; this individual works with  executives to understand  priorities and goals, and maintain clear communication</t>
  </si>
  <si>
    <t>Maintains overall relationship with executives, provides resolution to critical project issues, interfaces with executives, serves as liaison between PowerSchool and IDOE executive teams</t>
  </si>
  <si>
    <t>Provides funding resources for project; oversees management of contract and resolves contract issues; resolves any implementation related issues that cannot be resolved by Project Manager</t>
  </si>
  <si>
    <t>Senior executive responsible for overall project delivery. Works with executives to understand project, priorities, and goals. Provides project oversight, executive project communications and quarterly reviews, and serves as the point of contact for any project escalations</t>
  </si>
  <si>
    <t>Responsible for the implementation and deployment of  PowerSchool solution. This individual is the primary point of contact between PS and IDOE, and responsible for your satisfaction. Provides functional team task management, oversees the timeliness and accuracy of deliverables. Budget &amp; resource management, project status reporting, business analysis, database setup and configuration, guided data migration, and prepares to open school on the new solution</t>
  </si>
  <si>
    <t>Provides project status reporting and project communications; Works with and develop the final mutually agreed on Project Plan; Monitors and manages the contract and provides Project Change Orders as required by the described process; Solves issues between IDOE and PowerSchool to prevent escalation into a contract issue; Prioritizes new project work, scheduling of deployment, and data loading activities; Handles ongoing maintenance and production support activities and manages dispute resolution while project is in implementation; Identifies ways in which the IDOE can take maximum advantage of opportunities resulting from the migration to PowerSchool</t>
  </si>
  <si>
    <t>Application Specialists</t>
  </si>
  <si>
    <t>Responsible for the setup and installation related to solution</t>
  </si>
  <si>
    <t>Assists project manager in all areas of implementation; provides expertise throughout setup, configuration, testing, and training activities</t>
  </si>
  <si>
    <t>Develops the custom transition plan for bringing professional development and product expertise to the process; 	Collaborates to develop, manage, and deploy the IDOE training plan; Manages all Product Training resources; Performs training sessions and assists to customize training materials for IDOE</t>
  </si>
  <si>
    <t>Responsible for customer training plans, methods, documentation, and training delivery; experienced in providing and supporting training for adult-learners</t>
  </si>
  <si>
    <t>Data Services Specialists</t>
  </si>
  <si>
    <t>Analyzes current data and creates data conversion plan</t>
  </si>
  <si>
    <t>Assists with the migration and integration of IDOE data from legacy system to PowerSchool</t>
  </si>
  <si>
    <t>Product Development Engineer</t>
  </si>
  <si>
    <t>Assists in gathering requirements, managing execution of customization tasks, and guiding testing implemented solution</t>
  </si>
  <si>
    <t>Responsible for understanding scope of project and necessary customizations. Recognizes potential risks and informs Project Manager of potential impact to scope.</t>
  </si>
  <si>
    <t>Responsible for helping to coordinate and deliver a better client team and impacted stakeholder experience</t>
  </si>
  <si>
    <t>Works alongside implementation team to lead efforts related to the people-side of change throughout the project</t>
  </si>
  <si>
    <t>Project Manager or Project Lead</t>
  </si>
  <si>
    <t>Identifies and allocates IDOE’s technical resources; Tests PowerSchool hardware and supporting software to determine successful implementation; Performs ongoing operational support of PowerSchool, including underlying hardware and software support and maintenance; Deploys future PowerSchool releases</t>
  </si>
  <si>
    <t>Relies on existing knowledge of IDOE systems to recognize impact of new solution and need for ongoing maintenance deliverables</t>
  </si>
  <si>
    <t>Gathers IDOE reference and setup data; inputs setup data into PowerSchool</t>
  </si>
  <si>
    <t>Relies on existing knowledge of IDOE data and how it fits into new solution</t>
  </si>
  <si>
    <t>Performs IDOE data analysis, clean up, and data mapping; Performs data imports and validates integrity of converted data; analyzes, develops, and unit tests extract and import routines as required to interface PowerSchool data into and out of IDOE’s legacy system</t>
  </si>
  <si>
    <t>Relies on existing knowledge of IDOE systems and related data to support deliverables to keep project on track</t>
  </si>
  <si>
    <t>Traininer</t>
  </si>
  <si>
    <t>Serves as training coordinator to help create training plan and coordinate training resources; ensures successful training of IDOE trainers or end users; ensures customer-specific business processes are incorporated into training; schedules training facility and obtains required equipment; schedules training and confirms execution of training</t>
  </si>
  <si>
    <t>Relies on existing knowledge of training methods that have worked successfully for other similar projects. Familiar with facilities and necessary equipment. Familiar with train the trainer model.</t>
  </si>
  <si>
    <t>Traininer (IDOE)</t>
  </si>
  <si>
    <t>Confirms validation and approval of converted data; conducts system readiness planning and testing to ensure business scenarios support use of new solution</t>
  </si>
  <si>
    <t>Familiar with Quality Assurance and Testing methodologies</t>
  </si>
  <si>
    <t>Performs ongoing, customer specific maintenance of solution</t>
  </si>
  <si>
    <t>Able to add/delete user accounts, manage configuration tables, import/export reports,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</si>
</sst>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4" x14ac:knownFonts="1">
    <font>
      <sz val="11"/>
      <color theme="1"/>
      <name val="Calibri"/>
      <family val="2"/>
      <scheme val="minor"/>
    </font>
    <font>
      <b/>
      <sz val="11"/>
      <color theme="1"/>
      <name val="Calibri"/>
      <family val="2"/>
      <scheme val="minor"/>
    </font>
    <font>
      <b/>
      <sz val="14"/>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b/>
      <u/>
      <sz val="11"/>
      <name val="Calibri"/>
      <family val="2"/>
      <scheme val="minor"/>
    </font>
    <font>
      <b/>
      <u/>
      <sz val="11"/>
      <color theme="1"/>
      <name val="Calibri"/>
      <family val="2"/>
      <scheme val="minor"/>
    </font>
    <font>
      <b/>
      <sz val="12"/>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1">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0">
    <xf numFmtId="0" fontId="0" fillId="0" borderId="0" xfId="0"/>
    <xf numFmtId="0" fontId="0" fillId="0" borderId="0" xfId="0" applyAlignment="1">
      <alignment horizontal="left" indent="1"/>
    </xf>
    <xf numFmtId="0" fontId="7" fillId="0" borderId="0" xfId="0" applyFont="1"/>
    <xf numFmtId="0" fontId="9" fillId="11" borderId="27"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6"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5"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5"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3"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6" xfId="0" applyNumberFormat="1" applyFont="1" applyBorder="1" applyAlignment="1">
      <alignment vertical="top"/>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3" xfId="0" applyNumberFormat="1" applyFont="1" applyFill="1" applyBorder="1" applyAlignment="1">
      <alignment horizontal="right" vertical="center" indent="1"/>
    </xf>
    <xf numFmtId="4" fontId="1" fillId="7" borderId="36"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0" xfId="0" applyNumberFormat="1" applyFont="1" applyBorder="1" applyAlignment="1">
      <alignment vertical="top"/>
    </xf>
    <xf numFmtId="164" fontId="1" fillId="0" borderId="41" xfId="0" applyNumberFormat="1" applyFont="1" applyBorder="1" applyAlignment="1">
      <alignment vertical="top"/>
    </xf>
    <xf numFmtId="0" fontId="0" fillId="0" borderId="41" xfId="0" applyBorder="1" applyAlignment="1">
      <alignment horizontal="left" vertical="top" wrapText="1" indent="1"/>
    </xf>
    <xf numFmtId="164" fontId="0" fillId="0" borderId="31" xfId="0" applyNumberFormat="1" applyBorder="1" applyAlignment="1">
      <alignment vertical="top"/>
    </xf>
    <xf numFmtId="164" fontId="0" fillId="0" borderId="32"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4" xfId="0" applyFill="1" applyBorder="1" applyAlignment="1" applyProtection="1">
      <alignment horizontal="left" vertical="center" wrapText="1" indent="4"/>
      <protection locked="0"/>
    </xf>
    <xf numFmtId="4" fontId="0" fillId="2" borderId="19" xfId="0" applyNumberFormat="1" applyFill="1" applyBorder="1" applyAlignment="1" applyProtection="1">
      <alignment horizontal="right" vertical="center" indent="1"/>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5"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indent="4"/>
      <protection locked="0"/>
    </xf>
    <xf numFmtId="4" fontId="0" fillId="2" borderId="29" xfId="0" applyNumberFormat="1" applyFill="1" applyBorder="1" applyAlignment="1" applyProtection="1">
      <alignment horizontal="right" vertical="center" indent="1"/>
      <protection locked="0"/>
    </xf>
    <xf numFmtId="4" fontId="0" fillId="2" borderId="30" xfId="0" applyNumberFormat="1" applyFill="1" applyBorder="1" applyAlignment="1" applyProtection="1">
      <alignment horizontal="right" vertical="center" indent="1"/>
      <protection locked="0"/>
    </xf>
    <xf numFmtId="4" fontId="0" fillId="2" borderId="33" xfId="0" applyNumberFormat="1" applyFill="1" applyBorder="1" applyAlignment="1" applyProtection="1">
      <alignment horizontal="right" vertical="center" indent="1"/>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0" fontId="0" fillId="2" borderId="27" xfId="0" applyFill="1" applyBorder="1" applyAlignment="1" applyProtection="1">
      <alignment horizontal="left" vertical="center" wrapText="1"/>
      <protection locked="0"/>
    </xf>
    <xf numFmtId="2" fontId="0" fillId="2" borderId="56" xfId="0" applyNumberFormat="1" applyFill="1" applyBorder="1" applyAlignment="1" applyProtection="1">
      <alignment horizontal="center" vertical="center" wrapText="1"/>
      <protection locked="0"/>
    </xf>
    <xf numFmtId="2" fontId="0" fillId="2" borderId="57"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8" fillId="0" borderId="0" xfId="1" applyNumberFormat="1" applyFont="1"/>
    <xf numFmtId="1" fontId="13" fillId="0" borderId="0" xfId="1" applyNumberFormat="1" applyFont="1"/>
    <xf numFmtId="0" fontId="10" fillId="0" borderId="6" xfId="0" applyFont="1" applyBorder="1" applyAlignment="1">
      <alignment horizontal="left" vertical="top" wrapText="1" indent="3"/>
    </xf>
    <xf numFmtId="0" fontId="3" fillId="0" borderId="5" xfId="0" applyFont="1" applyBorder="1" applyAlignment="1">
      <alignment horizontal="left" vertical="top" indent="3"/>
    </xf>
    <xf numFmtId="0" fontId="3" fillId="0" borderId="1" xfId="0" applyFont="1" applyBorder="1" applyAlignment="1">
      <alignment horizontal="left" vertical="top" indent="3"/>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 fillId="0" borderId="6" xfId="0" applyFont="1" applyBorder="1" applyAlignment="1">
      <alignment horizontal="left" vertical="top" wrapText="1" indent="3"/>
    </xf>
    <xf numFmtId="0" fontId="1" fillId="0" borderId="5" xfId="0" applyFont="1" applyBorder="1" applyAlignment="1">
      <alignment horizontal="left" vertical="top" indent="3"/>
    </xf>
    <xf numFmtId="0" fontId="1" fillId="0" borderId="1" xfId="0" applyFont="1" applyBorder="1" applyAlignment="1">
      <alignment horizontal="left" vertical="top" indent="3"/>
    </xf>
    <xf numFmtId="0" fontId="1" fillId="0" borderId="10" xfId="0" applyFont="1" applyBorder="1" applyAlignment="1">
      <alignment vertical="center"/>
    </xf>
    <xf numFmtId="0" fontId="1" fillId="0" borderId="39" xfId="0" applyFont="1" applyBorder="1" applyAlignment="1">
      <alignment vertical="center"/>
    </xf>
    <xf numFmtId="0" fontId="1" fillId="0" borderId="11" xfId="0" applyFont="1" applyBorder="1" applyAlignment="1">
      <alignment vertical="center"/>
    </xf>
    <xf numFmtId="0" fontId="0" fillId="2" borderId="4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49"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4" fillId="7" borderId="13" xfId="0" applyFont="1" applyFill="1" applyBorder="1" applyAlignment="1">
      <alignment horizontal="left" vertical="center" indent="1"/>
    </xf>
    <xf numFmtId="0" fontId="4" fillId="7" borderId="8" xfId="0" applyFont="1" applyFill="1" applyBorder="1" applyAlignment="1">
      <alignment horizontal="left" vertical="center" indent="1"/>
    </xf>
    <xf numFmtId="10" fontId="1" fillId="7" borderId="42" xfId="0" applyNumberFormat="1" applyFont="1" applyFill="1" applyBorder="1" applyAlignment="1">
      <alignment horizontal="center" vertical="center"/>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2" fontId="1" fillId="7" borderId="42"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0" fontId="0" fillId="2" borderId="42" xfId="0" applyFill="1" applyBorder="1" applyAlignment="1" applyProtection="1">
      <alignment horizontal="left" vertical="top" wrapText="1" indent="1"/>
      <protection locked="0"/>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58" xfId="0" applyFill="1" applyBorder="1" applyAlignment="1">
      <alignment horizontal="left" vertical="center"/>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4" fillId="5" borderId="13" xfId="0" applyFont="1" applyFill="1" applyBorder="1" applyAlignment="1">
      <alignment horizontal="left" vertical="center" indent="1"/>
    </xf>
    <xf numFmtId="0" fontId="4" fillId="5" borderId="8" xfId="0" applyFont="1" applyFill="1" applyBorder="1" applyAlignment="1">
      <alignment horizontal="left" vertical="center" indent="1"/>
    </xf>
    <xf numFmtId="10" fontId="1" fillId="5" borderId="42" xfId="0" applyNumberFormat="1" applyFont="1" applyFill="1" applyBorder="1" applyAlignment="1">
      <alignment horizontal="center" vertical="center"/>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2" fontId="1" fillId="5" borderId="42"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zoomScale="80" zoomScaleNormal="80" workbookViewId="0">
      <selection activeCell="B2" sqref="B2"/>
    </sheetView>
  </sheetViews>
  <sheetFormatPr defaultColWidth="8.6640625" defaultRowHeight="14.4" x14ac:dyDescent="0.3"/>
  <cols>
    <col min="1" max="1" width="2.6640625" customWidth="1"/>
    <col min="18" max="18" width="20.33203125" customWidth="1"/>
  </cols>
  <sheetData>
    <row r="2" spans="2:18" ht="15.6" x14ac:dyDescent="0.3">
      <c r="B2" s="64" t="s">
        <v>0</v>
      </c>
    </row>
    <row r="3" spans="2:18" ht="15.6" x14ac:dyDescent="0.3">
      <c r="B3" s="63" t="s">
        <v>1</v>
      </c>
    </row>
    <row r="4" spans="2:18" ht="15" thickBot="1" x14ac:dyDescent="0.35"/>
    <row r="5" spans="2:18" ht="26.25" customHeight="1" x14ac:dyDescent="0.3">
      <c r="B5" s="68" t="s">
        <v>2</v>
      </c>
      <c r="C5" s="69"/>
      <c r="D5" s="69"/>
      <c r="E5" s="69"/>
      <c r="F5" s="69"/>
      <c r="G5" s="69"/>
      <c r="H5" s="69"/>
      <c r="I5" s="69"/>
      <c r="J5" s="69"/>
      <c r="K5" s="69"/>
      <c r="L5" s="69"/>
      <c r="M5" s="69"/>
      <c r="N5" s="69"/>
      <c r="O5" s="69"/>
      <c r="P5" s="69"/>
      <c r="Q5" s="69"/>
      <c r="R5" s="70"/>
    </row>
    <row r="6" spans="2:18" s="1" customFormat="1" ht="409.5" customHeight="1" thickBot="1" x14ac:dyDescent="0.35">
      <c r="B6" s="65" t="s">
        <v>3</v>
      </c>
      <c r="C6" s="66"/>
      <c r="D6" s="66"/>
      <c r="E6" s="66"/>
      <c r="F6" s="66"/>
      <c r="G6" s="66"/>
      <c r="H6" s="66"/>
      <c r="I6" s="66"/>
      <c r="J6" s="66"/>
      <c r="K6" s="66"/>
      <c r="L6" s="66"/>
      <c r="M6" s="66"/>
      <c r="N6" s="66"/>
      <c r="O6" s="66"/>
      <c r="P6" s="66"/>
      <c r="Q6" s="66"/>
      <c r="R6" s="67"/>
    </row>
    <row r="7" spans="2:18" s="1" customFormat="1" ht="21" x14ac:dyDescent="0.3">
      <c r="B7" s="68" t="s">
        <v>4</v>
      </c>
      <c r="C7" s="69"/>
      <c r="D7" s="69"/>
      <c r="E7" s="69"/>
      <c r="F7" s="69"/>
      <c r="G7" s="69"/>
      <c r="H7" s="69"/>
      <c r="I7" s="69"/>
      <c r="J7" s="69"/>
      <c r="K7" s="69"/>
      <c r="L7" s="69"/>
      <c r="M7" s="69"/>
      <c r="N7" s="69"/>
      <c r="O7" s="69"/>
      <c r="P7" s="69"/>
      <c r="Q7" s="69"/>
      <c r="R7" s="70"/>
    </row>
    <row r="8" spans="2:18" ht="80.099999999999994" customHeight="1" thickBot="1" x14ac:dyDescent="0.35">
      <c r="B8" s="71" t="s">
        <v>5</v>
      </c>
      <c r="C8" s="72"/>
      <c r="D8" s="72"/>
      <c r="E8" s="72"/>
      <c r="F8" s="72"/>
      <c r="G8" s="72"/>
      <c r="H8" s="72"/>
      <c r="I8" s="72"/>
      <c r="J8" s="72"/>
      <c r="K8" s="72"/>
      <c r="L8" s="72"/>
      <c r="M8" s="72"/>
      <c r="N8" s="72"/>
      <c r="O8" s="72"/>
      <c r="P8" s="72"/>
      <c r="Q8" s="72"/>
      <c r="R8" s="73"/>
    </row>
  </sheetData>
  <mergeCells count="4">
    <mergeCell ref="B6:R6"/>
    <mergeCell ref="B5:R5"/>
    <mergeCell ref="B8:R8"/>
    <mergeCell ref="B7:R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G53"/>
  <sheetViews>
    <sheetView showGridLines="0" tabSelected="1" topLeftCell="B1" zoomScale="70" zoomScaleNormal="70" workbookViewId="0">
      <selection activeCell="B32" sqref="B32"/>
    </sheetView>
  </sheetViews>
  <sheetFormatPr defaultColWidth="9.109375" defaultRowHeight="14.4" x14ac:dyDescent="0.3"/>
  <cols>
    <col min="1" max="1" width="2.6640625" style="5" customWidth="1"/>
    <col min="2" max="2" width="38.33203125" style="5" customWidth="1"/>
    <col min="3" max="3" width="15.88671875" style="5" customWidth="1"/>
    <col min="4" max="4" width="13.33203125" style="5" customWidth="1"/>
    <col min="5" max="5" width="17.33203125" style="5" customWidth="1"/>
    <col min="6" max="6" width="18.6640625" style="5" customWidth="1"/>
    <col min="7" max="7" width="14" style="5" customWidth="1"/>
    <col min="8" max="8" width="17.88671875" style="5" customWidth="1"/>
    <col min="9" max="9" width="20.109375" style="5" customWidth="1"/>
    <col min="10" max="10" width="14" style="5" customWidth="1"/>
    <col min="11" max="11" width="21.6640625" style="5" customWidth="1"/>
    <col min="12" max="12" width="14" style="5" customWidth="1"/>
    <col min="13" max="13" width="20.33203125" style="5" customWidth="1"/>
    <col min="14" max="14" width="14" style="5" customWidth="1"/>
    <col min="15" max="15" width="18.6640625" style="5" customWidth="1"/>
    <col min="16" max="16" width="18.109375" style="5" customWidth="1"/>
    <col min="17" max="17" width="18.44140625" style="5" customWidth="1"/>
    <col min="18" max="18" width="18.88671875" style="5" customWidth="1"/>
    <col min="19" max="19" width="18.44140625" style="5" customWidth="1"/>
    <col min="20" max="20" width="19.33203125" style="5" customWidth="1"/>
    <col min="21" max="22" width="11.44140625" style="5" customWidth="1"/>
    <col min="23" max="23" width="11" style="5" customWidth="1"/>
    <col min="24" max="24" width="43.6640625" style="5" customWidth="1"/>
    <col min="25" max="16384" width="9.109375" style="5"/>
  </cols>
  <sheetData>
    <row r="1" spans="2:33" x14ac:dyDescent="0.3">
      <c r="B1" s="4"/>
      <c r="C1" s="4"/>
      <c r="D1" s="4"/>
      <c r="E1" s="4"/>
      <c r="F1" s="4"/>
      <c r="G1" s="4"/>
      <c r="H1" s="4"/>
      <c r="I1" s="4"/>
      <c r="J1" s="4"/>
      <c r="K1" s="4"/>
      <c r="L1" s="4"/>
      <c r="M1" s="4"/>
      <c r="N1" s="4"/>
      <c r="O1" s="4"/>
      <c r="P1" s="4"/>
      <c r="Q1" s="4"/>
      <c r="R1" s="4"/>
      <c r="S1" s="4"/>
      <c r="T1" s="4"/>
      <c r="U1" s="4"/>
      <c r="V1" s="4"/>
      <c r="W1" s="4"/>
      <c r="X1" s="4"/>
    </row>
    <row r="2" spans="2:33" ht="25.8" x14ac:dyDescent="0.3">
      <c r="B2" s="6" t="s">
        <v>6</v>
      </c>
      <c r="C2" s="6"/>
      <c r="D2" s="62" t="s">
        <v>7</v>
      </c>
      <c r="E2" s="117" t="s">
        <v>8</v>
      </c>
      <c r="F2" s="118"/>
      <c r="G2" s="118"/>
      <c r="H2" s="119"/>
      <c r="I2" s="4"/>
      <c r="J2" s="4"/>
      <c r="K2" s="4"/>
      <c r="L2" s="4"/>
      <c r="M2" s="4"/>
      <c r="N2" s="4"/>
      <c r="O2" s="4"/>
      <c r="P2" s="4"/>
      <c r="Q2" s="4"/>
      <c r="R2" s="4"/>
      <c r="S2" s="4"/>
      <c r="T2" s="4"/>
      <c r="U2" s="4"/>
      <c r="V2" s="4"/>
      <c r="W2" s="4"/>
      <c r="X2" s="4"/>
    </row>
    <row r="3" spans="2:33" x14ac:dyDescent="0.3">
      <c r="B3" s="4"/>
      <c r="C3" s="4"/>
      <c r="D3" s="4"/>
      <c r="E3" s="4"/>
      <c r="F3" s="4"/>
      <c r="G3" s="4"/>
      <c r="H3" s="4"/>
      <c r="I3" s="4"/>
      <c r="J3" s="4"/>
      <c r="K3" s="4"/>
      <c r="L3" s="4"/>
      <c r="M3" s="4"/>
      <c r="N3" s="4"/>
      <c r="O3" s="4"/>
      <c r="P3" s="4"/>
      <c r="Q3" s="4"/>
      <c r="R3" s="4"/>
      <c r="S3" s="4"/>
      <c r="T3" s="4"/>
      <c r="U3" s="4"/>
      <c r="V3" s="4"/>
      <c r="W3" s="4"/>
      <c r="X3" s="4"/>
    </row>
    <row r="4" spans="2:33" ht="21" customHeight="1" x14ac:dyDescent="0.3">
      <c r="B4" s="120" t="s">
        <v>9</v>
      </c>
      <c r="C4" s="121"/>
      <c r="D4" s="122"/>
      <c r="E4" s="122"/>
      <c r="F4" s="122"/>
      <c r="G4" s="122"/>
      <c r="H4" s="122"/>
      <c r="I4" s="122"/>
      <c r="J4" s="122"/>
      <c r="K4" s="122"/>
      <c r="L4" s="122"/>
      <c r="M4" s="122"/>
      <c r="N4" s="122"/>
      <c r="O4" s="122"/>
      <c r="P4" s="122"/>
      <c r="Q4" s="122"/>
      <c r="R4" s="122"/>
      <c r="S4" s="122"/>
      <c r="T4" s="122"/>
      <c r="U4" s="122"/>
      <c r="V4" s="122"/>
      <c r="W4" s="122"/>
      <c r="X4" s="123"/>
    </row>
    <row r="5" spans="2:33" ht="18" x14ac:dyDescent="0.3">
      <c r="B5" s="98" t="s">
        <v>10</v>
      </c>
      <c r="C5" s="99"/>
      <c r="D5" s="100"/>
      <c r="E5" s="92" t="s">
        <v>11</v>
      </c>
      <c r="F5" s="93"/>
      <c r="G5" s="93"/>
      <c r="H5" s="93"/>
      <c r="I5" s="93"/>
      <c r="J5" s="93"/>
      <c r="K5" s="93"/>
      <c r="L5" s="93"/>
      <c r="M5" s="93"/>
      <c r="N5" s="93"/>
      <c r="O5" s="93"/>
      <c r="P5" s="93"/>
      <c r="Q5" s="93"/>
      <c r="R5" s="93"/>
      <c r="S5" s="93"/>
      <c r="T5" s="93"/>
      <c r="U5" s="94"/>
      <c r="V5" s="7"/>
      <c r="W5" s="8"/>
      <c r="X5" s="9"/>
      <c r="Y5" s="10"/>
    </row>
    <row r="6" spans="2:33" ht="60" customHeight="1" x14ac:dyDescent="0.3">
      <c r="B6" s="11" t="s">
        <v>12</v>
      </c>
      <c r="C6" s="57" t="s">
        <v>13</v>
      </c>
      <c r="D6" s="58" t="s">
        <v>14</v>
      </c>
      <c r="E6" s="12" t="s">
        <v>15</v>
      </c>
      <c r="F6" s="12" t="s">
        <v>16</v>
      </c>
      <c r="G6" s="12" t="s">
        <v>17</v>
      </c>
      <c r="H6" s="13" t="s">
        <v>18</v>
      </c>
      <c r="I6" s="13" t="s">
        <v>19</v>
      </c>
      <c r="J6" s="13" t="s">
        <v>20</v>
      </c>
      <c r="K6" s="13" t="s">
        <v>21</v>
      </c>
      <c r="L6" s="13" t="s">
        <v>22</v>
      </c>
      <c r="M6" s="13" t="s">
        <v>23</v>
      </c>
      <c r="N6" s="13" t="s">
        <v>24</v>
      </c>
      <c r="O6" s="13" t="s">
        <v>25</v>
      </c>
      <c r="P6" s="13" t="s">
        <v>26</v>
      </c>
      <c r="Q6" s="13" t="s">
        <v>27</v>
      </c>
      <c r="R6" s="13" t="s">
        <v>28</v>
      </c>
      <c r="S6" s="13" t="s">
        <v>29</v>
      </c>
      <c r="T6" s="13" t="s">
        <v>30</v>
      </c>
      <c r="U6" s="14" t="s">
        <v>31</v>
      </c>
      <c r="V6" s="15" t="s">
        <v>32</v>
      </c>
      <c r="W6" s="15" t="s">
        <v>33</v>
      </c>
      <c r="X6" s="16" t="s">
        <v>34</v>
      </c>
      <c r="AE6" s="59"/>
      <c r="AF6" s="60"/>
      <c r="AG6" s="61"/>
    </row>
    <row r="7" spans="2:33" x14ac:dyDescent="0.3">
      <c r="B7" s="39" t="s">
        <v>35</v>
      </c>
      <c r="C7" s="55">
        <v>14</v>
      </c>
      <c r="D7" s="40">
        <v>0.5</v>
      </c>
      <c r="E7" s="41" t="s">
        <v>36</v>
      </c>
      <c r="F7" s="41"/>
      <c r="G7" s="41"/>
      <c r="H7" s="42"/>
      <c r="I7" s="42"/>
      <c r="J7" s="42"/>
      <c r="K7" s="42"/>
      <c r="L7" s="42"/>
      <c r="M7" s="42"/>
      <c r="N7" s="42"/>
      <c r="O7" s="42"/>
      <c r="P7" s="42"/>
      <c r="Q7" s="42"/>
      <c r="R7" s="42"/>
      <c r="S7" s="42"/>
      <c r="T7" s="43"/>
      <c r="U7" s="17">
        <f t="shared" ref="U7:U21" si="0">SUM(E7:T7)</f>
        <v>0</v>
      </c>
      <c r="V7" s="124">
        <f>IF(U45=0,0,U22/U45)</f>
        <v>1</v>
      </c>
      <c r="W7" s="127">
        <f>SUM(D7:D21)</f>
        <v>38.25</v>
      </c>
      <c r="X7" s="114" t="s">
        <v>37</v>
      </c>
    </row>
    <row r="8" spans="2:33" x14ac:dyDescent="0.3">
      <c r="B8" s="39" t="s">
        <v>38</v>
      </c>
      <c r="C8" s="55">
        <v>15</v>
      </c>
      <c r="D8" s="44">
        <v>1</v>
      </c>
      <c r="E8" s="45" t="s">
        <v>36</v>
      </c>
      <c r="F8" s="45"/>
      <c r="G8" s="45"/>
      <c r="H8" s="46"/>
      <c r="I8" s="46"/>
      <c r="J8" s="46"/>
      <c r="K8" s="46"/>
      <c r="L8" s="46"/>
      <c r="M8" s="46"/>
      <c r="N8" s="46"/>
      <c r="O8" s="46"/>
      <c r="P8" s="46"/>
      <c r="Q8" s="46"/>
      <c r="R8" s="46"/>
      <c r="S8" s="46"/>
      <c r="T8" s="46"/>
      <c r="U8" s="17">
        <f t="shared" si="0"/>
        <v>0</v>
      </c>
      <c r="V8" s="125"/>
      <c r="W8" s="128"/>
      <c r="X8" s="115"/>
    </row>
    <row r="9" spans="2:33" x14ac:dyDescent="0.3">
      <c r="B9" s="39" t="s">
        <v>39</v>
      </c>
      <c r="C9" s="55">
        <v>14</v>
      </c>
      <c r="D9" s="44">
        <v>0.5</v>
      </c>
      <c r="E9" s="45" t="s">
        <v>36</v>
      </c>
      <c r="F9" s="45"/>
      <c r="G9" s="45"/>
      <c r="H9" s="46"/>
      <c r="I9" s="46"/>
      <c r="J9" s="46"/>
      <c r="K9" s="46"/>
      <c r="L9" s="46"/>
      <c r="M9" s="46"/>
      <c r="N9" s="46"/>
      <c r="O9" s="46"/>
      <c r="P9" s="46"/>
      <c r="Q9" s="46"/>
      <c r="R9" s="46"/>
      <c r="S9" s="46"/>
      <c r="T9" s="46"/>
      <c r="U9" s="17">
        <f t="shared" si="0"/>
        <v>0</v>
      </c>
      <c r="V9" s="125"/>
      <c r="W9" s="128"/>
      <c r="X9" s="115"/>
    </row>
    <row r="10" spans="2:33" ht="15" customHeight="1" x14ac:dyDescent="0.3">
      <c r="B10" s="39" t="s">
        <v>40</v>
      </c>
      <c r="C10" s="55">
        <v>27</v>
      </c>
      <c r="D10" s="44">
        <v>1</v>
      </c>
      <c r="E10" s="45"/>
      <c r="F10" s="45"/>
      <c r="G10" s="45"/>
      <c r="H10" s="46"/>
      <c r="I10" s="46"/>
      <c r="J10" s="46"/>
      <c r="K10" s="46"/>
      <c r="L10" s="46"/>
      <c r="M10" s="46"/>
      <c r="N10" s="46"/>
      <c r="O10" s="46"/>
      <c r="P10" s="46"/>
      <c r="Q10" s="46"/>
      <c r="R10" s="46"/>
      <c r="S10" s="46"/>
      <c r="T10" s="46"/>
      <c r="U10" s="17">
        <f t="shared" si="0"/>
        <v>0</v>
      </c>
      <c r="V10" s="125"/>
      <c r="W10" s="128"/>
      <c r="X10" s="115"/>
    </row>
    <row r="11" spans="2:33" x14ac:dyDescent="0.3">
      <c r="B11" s="39" t="s">
        <v>41</v>
      </c>
      <c r="C11" s="55">
        <v>18</v>
      </c>
      <c r="D11" s="44">
        <v>0.5</v>
      </c>
      <c r="E11" s="45"/>
      <c r="F11" s="45"/>
      <c r="G11" s="45"/>
      <c r="H11" s="46"/>
      <c r="I11" s="46"/>
      <c r="J11" s="46"/>
      <c r="K11" s="46"/>
      <c r="L11" s="46"/>
      <c r="M11" s="46"/>
      <c r="N11" s="46"/>
      <c r="O11" s="46"/>
      <c r="P11" s="46"/>
      <c r="Q11" s="46"/>
      <c r="R11" s="46"/>
      <c r="S11" s="46"/>
      <c r="T11" s="46"/>
      <c r="U11" s="17">
        <f t="shared" si="0"/>
        <v>0</v>
      </c>
      <c r="V11" s="125"/>
      <c r="W11" s="128"/>
      <c r="X11" s="115"/>
    </row>
    <row r="12" spans="2:33" x14ac:dyDescent="0.3">
      <c r="B12" s="39" t="s">
        <v>42</v>
      </c>
      <c r="C12" s="55">
        <v>16</v>
      </c>
      <c r="D12" s="44">
        <v>0.25</v>
      </c>
      <c r="E12" s="45"/>
      <c r="F12" s="45"/>
      <c r="G12" s="45"/>
      <c r="H12" s="46"/>
      <c r="I12" s="46"/>
      <c r="J12" s="46"/>
      <c r="K12" s="46"/>
      <c r="L12" s="46"/>
      <c r="M12" s="46"/>
      <c r="N12" s="46"/>
      <c r="O12" s="46"/>
      <c r="P12" s="46"/>
      <c r="Q12" s="46"/>
      <c r="R12" s="46"/>
      <c r="S12" s="46"/>
      <c r="T12" s="46"/>
      <c r="U12" s="17">
        <f t="shared" si="0"/>
        <v>0</v>
      </c>
      <c r="V12" s="125"/>
      <c r="W12" s="128"/>
      <c r="X12" s="115"/>
    </row>
    <row r="13" spans="2:33" x14ac:dyDescent="0.3">
      <c r="B13" s="39" t="s">
        <v>43</v>
      </c>
      <c r="C13" s="55">
        <v>27</v>
      </c>
      <c r="D13" s="44">
        <v>1</v>
      </c>
      <c r="E13" s="45"/>
      <c r="F13" s="45"/>
      <c r="G13" s="45"/>
      <c r="H13" s="46"/>
      <c r="I13" s="46"/>
      <c r="J13" s="46"/>
      <c r="K13" s="46"/>
      <c r="L13" s="46"/>
      <c r="M13" s="46"/>
      <c r="N13" s="46"/>
      <c r="O13" s="46"/>
      <c r="P13" s="46"/>
      <c r="Q13" s="46"/>
      <c r="R13" s="46"/>
      <c r="S13" s="46"/>
      <c r="T13" s="46"/>
      <c r="U13" s="17">
        <f t="shared" si="0"/>
        <v>0</v>
      </c>
      <c r="V13" s="125"/>
      <c r="W13" s="128"/>
      <c r="X13" s="115"/>
    </row>
    <row r="14" spans="2:33" x14ac:dyDescent="0.3">
      <c r="B14" s="39" t="s">
        <v>44</v>
      </c>
      <c r="C14" s="55">
        <v>8</v>
      </c>
      <c r="D14" s="44">
        <v>0.5</v>
      </c>
      <c r="E14" s="45"/>
      <c r="F14" s="45"/>
      <c r="G14" s="45"/>
      <c r="H14" s="46"/>
      <c r="I14" s="46"/>
      <c r="J14" s="46"/>
      <c r="K14" s="46"/>
      <c r="L14" s="46"/>
      <c r="M14" s="46"/>
      <c r="N14" s="46"/>
      <c r="O14" s="46"/>
      <c r="P14" s="46"/>
      <c r="Q14" s="46"/>
      <c r="R14" s="46"/>
      <c r="S14" s="46"/>
      <c r="T14" s="46"/>
      <c r="U14" s="17">
        <f t="shared" si="0"/>
        <v>0</v>
      </c>
      <c r="V14" s="125"/>
      <c r="W14" s="128"/>
      <c r="X14" s="115"/>
    </row>
    <row r="15" spans="2:33" x14ac:dyDescent="0.3">
      <c r="B15" s="39" t="s">
        <v>45</v>
      </c>
      <c r="C15" s="55">
        <v>10</v>
      </c>
      <c r="D15" s="44">
        <v>4</v>
      </c>
      <c r="E15" s="45"/>
      <c r="F15" s="45"/>
      <c r="G15" s="45"/>
      <c r="H15" s="46"/>
      <c r="I15" s="46"/>
      <c r="J15" s="46"/>
      <c r="K15" s="46">
        <v>2567</v>
      </c>
      <c r="L15" s="46"/>
      <c r="M15" s="46"/>
      <c r="N15" s="46"/>
      <c r="O15" s="46"/>
      <c r="P15" s="46"/>
      <c r="Q15" s="46"/>
      <c r="R15" s="46"/>
      <c r="S15" s="46"/>
      <c r="T15" s="46"/>
      <c r="U15" s="17">
        <f t="shared" si="0"/>
        <v>2567</v>
      </c>
      <c r="V15" s="125"/>
      <c r="W15" s="128"/>
      <c r="X15" s="115"/>
    </row>
    <row r="16" spans="2:33" x14ac:dyDescent="0.3">
      <c r="B16" s="39" t="s">
        <v>46</v>
      </c>
      <c r="C16" s="55">
        <v>7</v>
      </c>
      <c r="D16" s="44">
        <v>1</v>
      </c>
      <c r="E16" s="45"/>
      <c r="F16" s="45"/>
      <c r="G16" s="45"/>
      <c r="H16" s="46"/>
      <c r="I16" s="46"/>
      <c r="J16" s="46"/>
      <c r="K16" s="46"/>
      <c r="L16" s="46"/>
      <c r="M16" s="46"/>
      <c r="N16" s="46"/>
      <c r="O16" s="46" t="s">
        <v>47</v>
      </c>
      <c r="P16" s="46"/>
      <c r="Q16" s="46"/>
      <c r="R16" s="46"/>
      <c r="S16" s="46"/>
      <c r="T16" s="46"/>
      <c r="U16" s="17">
        <f t="shared" si="0"/>
        <v>0</v>
      </c>
      <c r="V16" s="125"/>
      <c r="W16" s="128"/>
      <c r="X16" s="115"/>
    </row>
    <row r="17" spans="2:25" x14ac:dyDescent="0.3">
      <c r="B17" s="39" t="s">
        <v>48</v>
      </c>
      <c r="C17" s="55">
        <f>28*5</f>
        <v>140</v>
      </c>
      <c r="D17" s="44">
        <v>28</v>
      </c>
      <c r="E17" s="45"/>
      <c r="F17" s="45">
        <f>34815*0.03</f>
        <v>1044.45</v>
      </c>
      <c r="G17" s="45">
        <f>34815*0.1</f>
        <v>3481.5</v>
      </c>
      <c r="H17" s="45">
        <f>34815*0.1</f>
        <v>3481.5</v>
      </c>
      <c r="I17" s="45">
        <f>34815*0.55</f>
        <v>19148.25</v>
      </c>
      <c r="J17" s="45">
        <f>34815*0.14</f>
        <v>4874.1000000000004</v>
      </c>
      <c r="K17" s="46"/>
      <c r="L17" s="45">
        <f>34815*0.08</f>
        <v>2785.2000000000003</v>
      </c>
      <c r="M17" s="46"/>
      <c r="N17" s="46"/>
      <c r="O17" s="46"/>
      <c r="P17" s="46"/>
      <c r="Q17" s="46"/>
      <c r="R17" s="46"/>
      <c r="S17" s="46"/>
      <c r="T17" s="46"/>
      <c r="U17" s="17">
        <f t="shared" si="0"/>
        <v>34815</v>
      </c>
      <c r="V17" s="125"/>
      <c r="W17" s="128"/>
      <c r="X17" s="115"/>
    </row>
    <row r="18" spans="2:25" x14ac:dyDescent="0.3">
      <c r="B18" s="39"/>
      <c r="C18" s="55"/>
      <c r="D18" s="44">
        <v>0</v>
      </c>
      <c r="E18" s="45"/>
      <c r="F18" s="45"/>
      <c r="G18" s="45"/>
      <c r="H18" s="46"/>
      <c r="I18" s="46"/>
      <c r="J18" s="46"/>
      <c r="K18" s="46"/>
      <c r="L18" s="46"/>
      <c r="M18" s="46"/>
      <c r="N18" s="46"/>
      <c r="O18" s="46"/>
      <c r="P18" s="46"/>
      <c r="Q18" s="46"/>
      <c r="R18" s="46"/>
      <c r="S18" s="46"/>
      <c r="T18" s="46"/>
      <c r="U18" s="17">
        <f t="shared" si="0"/>
        <v>0</v>
      </c>
      <c r="V18" s="125"/>
      <c r="W18" s="128"/>
      <c r="X18" s="115"/>
    </row>
    <row r="19" spans="2:25" ht="18.75" customHeight="1" x14ac:dyDescent="0.3">
      <c r="B19" s="39"/>
      <c r="C19" s="55"/>
      <c r="D19" s="47">
        <v>0</v>
      </c>
      <c r="E19" s="45"/>
      <c r="F19" s="45"/>
      <c r="G19" s="45"/>
      <c r="H19" s="46"/>
      <c r="I19" s="46"/>
      <c r="J19" s="46"/>
      <c r="K19" s="46"/>
      <c r="L19" s="46"/>
      <c r="M19" s="46"/>
      <c r="N19" s="46"/>
      <c r="O19" s="46"/>
      <c r="P19" s="46"/>
      <c r="Q19" s="46"/>
      <c r="R19" s="46"/>
      <c r="S19" s="46"/>
      <c r="T19" s="46"/>
      <c r="U19" s="17">
        <f t="shared" si="0"/>
        <v>0</v>
      </c>
      <c r="V19" s="125"/>
      <c r="W19" s="128"/>
      <c r="X19" s="115"/>
    </row>
    <row r="20" spans="2:25" x14ac:dyDescent="0.3">
      <c r="B20" s="39"/>
      <c r="C20" s="55"/>
      <c r="D20" s="44">
        <v>0</v>
      </c>
      <c r="E20" s="41"/>
      <c r="F20" s="41"/>
      <c r="G20" s="41"/>
      <c r="H20" s="42"/>
      <c r="I20" s="42"/>
      <c r="J20" s="42"/>
      <c r="K20" s="42"/>
      <c r="L20" s="42"/>
      <c r="M20" s="42"/>
      <c r="N20" s="42"/>
      <c r="O20" s="42"/>
      <c r="P20" s="42"/>
      <c r="Q20" s="42"/>
      <c r="R20" s="42"/>
      <c r="S20" s="42"/>
      <c r="T20" s="42"/>
      <c r="U20" s="17">
        <f t="shared" si="0"/>
        <v>0</v>
      </c>
      <c r="V20" s="125"/>
      <c r="W20" s="128"/>
      <c r="X20" s="115"/>
    </row>
    <row r="21" spans="2:25" x14ac:dyDescent="0.3">
      <c r="B21" s="48"/>
      <c r="C21" s="56"/>
      <c r="D21" s="49">
        <v>0</v>
      </c>
      <c r="E21" s="45"/>
      <c r="F21" s="45"/>
      <c r="G21" s="45"/>
      <c r="H21" s="46"/>
      <c r="I21" s="46"/>
      <c r="J21" s="46"/>
      <c r="K21" s="46"/>
      <c r="L21" s="46"/>
      <c r="M21" s="46"/>
      <c r="N21" s="46"/>
      <c r="O21" s="46"/>
      <c r="P21" s="46"/>
      <c r="Q21" s="46"/>
      <c r="R21" s="53"/>
      <c r="S21" s="53"/>
      <c r="T21" s="50"/>
      <c r="U21" s="17">
        <f t="shared" si="0"/>
        <v>0</v>
      </c>
      <c r="V21" s="126"/>
      <c r="W21" s="129"/>
      <c r="X21" s="116"/>
    </row>
    <row r="22" spans="2:25" x14ac:dyDescent="0.3">
      <c r="B22" s="101" t="s">
        <v>49</v>
      </c>
      <c r="C22" s="102"/>
      <c r="D22" s="103"/>
      <c r="E22" s="18">
        <f t="shared" ref="E22:U22" si="1">SUM(E7:E21)</f>
        <v>0</v>
      </c>
      <c r="F22" s="18">
        <f t="shared" si="1"/>
        <v>1044.45</v>
      </c>
      <c r="G22" s="18">
        <f t="shared" si="1"/>
        <v>3481.5</v>
      </c>
      <c r="H22" s="19">
        <f t="shared" si="1"/>
        <v>3481.5</v>
      </c>
      <c r="I22" s="19">
        <f t="shared" si="1"/>
        <v>19148.25</v>
      </c>
      <c r="J22" s="19">
        <f t="shared" si="1"/>
        <v>4874.1000000000004</v>
      </c>
      <c r="K22" s="19">
        <f t="shared" si="1"/>
        <v>2567</v>
      </c>
      <c r="L22" s="19">
        <f t="shared" si="1"/>
        <v>2785.2000000000003</v>
      </c>
      <c r="M22" s="19">
        <f t="shared" si="1"/>
        <v>0</v>
      </c>
      <c r="N22" s="19">
        <f t="shared" si="1"/>
        <v>0</v>
      </c>
      <c r="O22" s="19">
        <f t="shared" si="1"/>
        <v>0</v>
      </c>
      <c r="P22" s="19">
        <f t="shared" si="1"/>
        <v>0</v>
      </c>
      <c r="Q22" s="19">
        <f t="shared" si="1"/>
        <v>0</v>
      </c>
      <c r="R22" s="19">
        <f t="shared" si="1"/>
        <v>0</v>
      </c>
      <c r="S22" s="19">
        <f t="shared" si="1"/>
        <v>0</v>
      </c>
      <c r="T22" s="19">
        <f t="shared" si="1"/>
        <v>0</v>
      </c>
      <c r="U22" s="20">
        <f t="shared" si="1"/>
        <v>37382</v>
      </c>
      <c r="V22" s="21"/>
    </row>
    <row r="23" spans="2:25" x14ac:dyDescent="0.3">
      <c r="B23" s="4"/>
      <c r="C23" s="4"/>
      <c r="D23" s="4"/>
      <c r="E23" s="4"/>
      <c r="F23" s="4"/>
      <c r="G23" s="4"/>
      <c r="H23" s="4"/>
      <c r="I23" s="4"/>
      <c r="J23" s="4"/>
      <c r="K23" s="4"/>
      <c r="L23" s="4"/>
      <c r="M23" s="4"/>
      <c r="N23" s="4"/>
      <c r="O23" s="4"/>
      <c r="P23" s="4"/>
      <c r="Q23" s="4"/>
      <c r="R23" s="4"/>
      <c r="S23" s="4"/>
      <c r="T23" s="4"/>
      <c r="U23" s="4"/>
      <c r="V23" s="4"/>
      <c r="W23" s="4"/>
      <c r="X23" s="4"/>
    </row>
    <row r="24" spans="2:25" ht="18" x14ac:dyDescent="0.3">
      <c r="B24" s="104" t="s">
        <v>50</v>
      </c>
      <c r="C24" s="105"/>
      <c r="D24" s="106"/>
      <c r="E24" s="106"/>
      <c r="F24" s="106"/>
      <c r="G24" s="106"/>
      <c r="H24" s="106"/>
      <c r="I24" s="106"/>
      <c r="J24" s="106"/>
      <c r="K24" s="106"/>
      <c r="L24" s="106"/>
      <c r="M24" s="106"/>
      <c r="N24" s="106"/>
      <c r="O24" s="106"/>
      <c r="P24" s="106"/>
      <c r="Q24" s="106"/>
      <c r="R24" s="106"/>
      <c r="S24" s="106"/>
      <c r="T24" s="106"/>
      <c r="U24" s="106"/>
      <c r="V24" s="106"/>
      <c r="W24" s="106"/>
      <c r="X24" s="107"/>
    </row>
    <row r="25" spans="2:25" ht="21" customHeight="1" x14ac:dyDescent="0.3">
      <c r="B25" s="98" t="s">
        <v>10</v>
      </c>
      <c r="C25" s="99"/>
      <c r="D25" s="100"/>
      <c r="E25" s="95" t="s">
        <v>11</v>
      </c>
      <c r="F25" s="96"/>
      <c r="G25" s="96"/>
      <c r="H25" s="96"/>
      <c r="I25" s="96"/>
      <c r="J25" s="96"/>
      <c r="K25" s="96"/>
      <c r="L25" s="96"/>
      <c r="M25" s="96"/>
      <c r="N25" s="96"/>
      <c r="O25" s="96"/>
      <c r="P25" s="96"/>
      <c r="Q25" s="96"/>
      <c r="R25" s="96"/>
      <c r="S25" s="96"/>
      <c r="T25" s="96"/>
      <c r="U25" s="97"/>
      <c r="V25" s="7"/>
      <c r="W25" s="8"/>
      <c r="X25" s="9"/>
      <c r="Y25" s="10"/>
    </row>
    <row r="26" spans="2:25" ht="60" customHeight="1" x14ac:dyDescent="0.3">
      <c r="B26" s="11" t="s">
        <v>12</v>
      </c>
      <c r="C26" s="57" t="s">
        <v>13</v>
      </c>
      <c r="D26" s="58" t="s">
        <v>14</v>
      </c>
      <c r="E26" s="22" t="s">
        <v>15</v>
      </c>
      <c r="F26" s="22" t="s">
        <v>16</v>
      </c>
      <c r="G26" s="22" t="s">
        <v>17</v>
      </c>
      <c r="H26" s="22" t="s">
        <v>18</v>
      </c>
      <c r="I26" s="22" t="s">
        <v>19</v>
      </c>
      <c r="J26" s="22" t="s">
        <v>20</v>
      </c>
      <c r="K26" s="22" t="s">
        <v>21</v>
      </c>
      <c r="L26" s="22" t="s">
        <v>22</v>
      </c>
      <c r="M26" s="22" t="s">
        <v>23</v>
      </c>
      <c r="N26" s="22" t="s">
        <v>24</v>
      </c>
      <c r="O26" s="22" t="s">
        <v>25</v>
      </c>
      <c r="P26" s="22" t="s">
        <v>26</v>
      </c>
      <c r="Q26" s="22" t="s">
        <v>27</v>
      </c>
      <c r="R26" s="22" t="s">
        <v>28</v>
      </c>
      <c r="S26" s="22" t="s">
        <v>29</v>
      </c>
      <c r="T26" s="22" t="s">
        <v>30</v>
      </c>
      <c r="U26" s="23" t="s">
        <v>31</v>
      </c>
      <c r="V26" s="15" t="s">
        <v>32</v>
      </c>
      <c r="W26" s="15" t="s">
        <v>33</v>
      </c>
      <c r="X26" s="16" t="s">
        <v>34</v>
      </c>
    </row>
    <row r="27" spans="2:25" x14ac:dyDescent="0.3">
      <c r="B27" s="39" t="s">
        <v>57</v>
      </c>
      <c r="C27" s="55"/>
      <c r="D27" s="40">
        <v>1</v>
      </c>
      <c r="E27" s="41"/>
      <c r="F27" s="41"/>
      <c r="G27" s="41"/>
      <c r="H27" s="42"/>
      <c r="I27" s="42"/>
      <c r="J27" s="42"/>
      <c r="K27" s="42"/>
      <c r="L27" s="42"/>
      <c r="M27" s="42"/>
      <c r="N27" s="42"/>
      <c r="O27" s="42"/>
      <c r="P27" s="42"/>
      <c r="Q27" s="42"/>
      <c r="R27" s="42"/>
      <c r="S27" s="42"/>
      <c r="T27" s="43"/>
      <c r="U27" s="24">
        <f t="shared" ref="U27:U41" si="2">SUM(E27:T27)</f>
        <v>0</v>
      </c>
      <c r="V27" s="108">
        <f>IF(U45=0,0,U42/U45)</f>
        <v>0</v>
      </c>
      <c r="W27" s="111">
        <f>SUM(D27:D41)</f>
        <v>6.25</v>
      </c>
      <c r="X27" s="114" t="s">
        <v>37</v>
      </c>
    </row>
    <row r="28" spans="2:25" x14ac:dyDescent="0.3">
      <c r="B28" s="39" t="s">
        <v>58</v>
      </c>
      <c r="C28" s="55"/>
      <c r="D28" s="47">
        <v>0.25</v>
      </c>
      <c r="E28" s="45"/>
      <c r="F28" s="45"/>
      <c r="G28" s="45"/>
      <c r="H28" s="46"/>
      <c r="I28" s="46"/>
      <c r="J28" s="46"/>
      <c r="K28" s="46"/>
      <c r="L28" s="46"/>
      <c r="M28" s="46"/>
      <c r="N28" s="46"/>
      <c r="O28" s="46"/>
      <c r="P28" s="46"/>
      <c r="Q28" s="46"/>
      <c r="R28" s="46"/>
      <c r="S28" s="46"/>
      <c r="T28" s="46"/>
      <c r="U28" s="24">
        <f t="shared" si="2"/>
        <v>0</v>
      </c>
      <c r="V28" s="109"/>
      <c r="W28" s="112"/>
      <c r="X28" s="115"/>
    </row>
    <row r="29" spans="2:25" x14ac:dyDescent="0.3">
      <c r="B29" s="39" t="s">
        <v>59</v>
      </c>
      <c r="C29" s="55"/>
      <c r="D29" s="47">
        <v>0.25</v>
      </c>
      <c r="E29" s="45"/>
      <c r="F29" s="45"/>
      <c r="G29" s="45"/>
      <c r="H29" s="46"/>
      <c r="I29" s="46"/>
      <c r="J29" s="46"/>
      <c r="K29" s="46"/>
      <c r="L29" s="46"/>
      <c r="M29" s="46"/>
      <c r="N29" s="46"/>
      <c r="O29" s="46"/>
      <c r="P29" s="46"/>
      <c r="Q29" s="46"/>
      <c r="R29" s="46"/>
      <c r="S29" s="46"/>
      <c r="T29" s="46"/>
      <c r="U29" s="24">
        <f t="shared" si="2"/>
        <v>0</v>
      </c>
      <c r="V29" s="109"/>
      <c r="W29" s="112"/>
      <c r="X29" s="115"/>
    </row>
    <row r="30" spans="2:25" ht="15" customHeight="1" x14ac:dyDescent="0.3">
      <c r="B30" s="39" t="s">
        <v>60</v>
      </c>
      <c r="C30" s="55"/>
      <c r="D30" s="47">
        <v>0.25</v>
      </c>
      <c r="E30" s="45"/>
      <c r="F30" s="45"/>
      <c r="G30" s="45"/>
      <c r="H30" s="46"/>
      <c r="I30" s="46"/>
      <c r="J30" s="46"/>
      <c r="K30" s="46"/>
      <c r="L30" s="46"/>
      <c r="M30" s="46"/>
      <c r="N30" s="46"/>
      <c r="O30" s="46"/>
      <c r="P30" s="46"/>
      <c r="Q30" s="46"/>
      <c r="R30" s="46"/>
      <c r="S30" s="46"/>
      <c r="T30" s="46"/>
      <c r="U30" s="24">
        <f t="shared" si="2"/>
        <v>0</v>
      </c>
      <c r="V30" s="109"/>
      <c r="W30" s="112"/>
      <c r="X30" s="115"/>
    </row>
    <row r="31" spans="2:25" x14ac:dyDescent="0.3">
      <c r="B31" s="39" t="s">
        <v>92</v>
      </c>
      <c r="C31" s="55"/>
      <c r="D31" s="47">
        <v>4</v>
      </c>
      <c r="E31" s="45"/>
      <c r="F31" s="45"/>
      <c r="G31" s="45"/>
      <c r="H31" s="46"/>
      <c r="I31" s="46"/>
      <c r="J31" s="46"/>
      <c r="K31" s="46"/>
      <c r="L31" s="46"/>
      <c r="M31" s="46"/>
      <c r="N31" s="46"/>
      <c r="O31" s="46"/>
      <c r="P31" s="46"/>
      <c r="Q31" s="46"/>
      <c r="R31" s="46"/>
      <c r="S31" s="46"/>
      <c r="T31" s="46"/>
      <c r="U31" s="24">
        <f t="shared" si="2"/>
        <v>0</v>
      </c>
      <c r="V31" s="109"/>
      <c r="W31" s="112"/>
      <c r="X31" s="115"/>
    </row>
    <row r="32" spans="2:25" x14ac:dyDescent="0.3">
      <c r="B32" s="39" t="s">
        <v>61</v>
      </c>
      <c r="C32" s="55"/>
      <c r="D32" s="47">
        <v>0.25</v>
      </c>
      <c r="E32" s="45"/>
      <c r="F32" s="45"/>
      <c r="G32" s="45"/>
      <c r="H32" s="46"/>
      <c r="I32" s="46"/>
      <c r="J32" s="46"/>
      <c r="K32" s="46"/>
      <c r="L32" s="46"/>
      <c r="M32" s="46"/>
      <c r="N32" s="46"/>
      <c r="O32" s="46"/>
      <c r="P32" s="46"/>
      <c r="Q32" s="46"/>
      <c r="R32" s="46"/>
      <c r="S32" s="46"/>
      <c r="T32" s="46"/>
      <c r="U32" s="24">
        <f t="shared" si="2"/>
        <v>0</v>
      </c>
      <c r="V32" s="109"/>
      <c r="W32" s="112"/>
      <c r="X32" s="115"/>
    </row>
    <row r="33" spans="2:24" x14ac:dyDescent="0.3">
      <c r="B33" s="39" t="s">
        <v>62</v>
      </c>
      <c r="C33" s="55"/>
      <c r="D33" s="47">
        <v>0.25</v>
      </c>
      <c r="E33" s="45"/>
      <c r="F33" s="45"/>
      <c r="G33" s="45"/>
      <c r="H33" s="46"/>
      <c r="I33" s="46"/>
      <c r="J33" s="46"/>
      <c r="K33" s="46"/>
      <c r="L33" s="46"/>
      <c r="M33" s="46"/>
      <c r="N33" s="46"/>
      <c r="O33" s="46"/>
      <c r="P33" s="46"/>
      <c r="Q33" s="46"/>
      <c r="R33" s="46"/>
      <c r="S33" s="46"/>
      <c r="T33" s="46"/>
      <c r="U33" s="24">
        <f t="shared" si="2"/>
        <v>0</v>
      </c>
      <c r="V33" s="109"/>
      <c r="W33" s="112"/>
      <c r="X33" s="115"/>
    </row>
    <row r="34" spans="2:24" x14ac:dyDescent="0.3">
      <c r="B34" s="39"/>
      <c r="C34" s="55"/>
      <c r="D34" s="47">
        <v>0</v>
      </c>
      <c r="E34" s="45"/>
      <c r="F34" s="45"/>
      <c r="G34" s="45"/>
      <c r="H34" s="46"/>
      <c r="I34" s="46"/>
      <c r="J34" s="46"/>
      <c r="K34" s="46"/>
      <c r="L34" s="46"/>
      <c r="M34" s="46"/>
      <c r="N34" s="46"/>
      <c r="O34" s="46"/>
      <c r="P34" s="46"/>
      <c r="Q34" s="46"/>
      <c r="R34" s="46"/>
      <c r="S34" s="46"/>
      <c r="T34" s="46"/>
      <c r="U34" s="24">
        <f t="shared" si="2"/>
        <v>0</v>
      </c>
      <c r="V34" s="109"/>
      <c r="W34" s="112"/>
      <c r="X34" s="115"/>
    </row>
    <row r="35" spans="2:24" x14ac:dyDescent="0.3">
      <c r="B35" s="39"/>
      <c r="C35" s="55"/>
      <c r="D35" s="47">
        <v>0</v>
      </c>
      <c r="E35" s="45"/>
      <c r="F35" s="45"/>
      <c r="G35" s="45"/>
      <c r="H35" s="46"/>
      <c r="I35" s="46"/>
      <c r="J35" s="46"/>
      <c r="K35" s="46"/>
      <c r="L35" s="46"/>
      <c r="M35" s="46"/>
      <c r="N35" s="46"/>
      <c r="O35" s="46"/>
      <c r="P35" s="46"/>
      <c r="Q35" s="46"/>
      <c r="R35" s="46"/>
      <c r="S35" s="46"/>
      <c r="T35" s="46"/>
      <c r="U35" s="24">
        <f t="shared" si="2"/>
        <v>0</v>
      </c>
      <c r="V35" s="109"/>
      <c r="W35" s="112"/>
      <c r="X35" s="115"/>
    </row>
    <row r="36" spans="2:24" x14ac:dyDescent="0.3">
      <c r="B36" s="39"/>
      <c r="C36" s="55"/>
      <c r="D36" s="47">
        <v>0</v>
      </c>
      <c r="E36" s="45"/>
      <c r="F36" s="45"/>
      <c r="G36" s="45"/>
      <c r="H36" s="46"/>
      <c r="I36" s="46"/>
      <c r="J36" s="46"/>
      <c r="K36" s="46"/>
      <c r="L36" s="46"/>
      <c r="M36" s="46"/>
      <c r="N36" s="46"/>
      <c r="O36" s="46"/>
      <c r="P36" s="46"/>
      <c r="Q36" s="46"/>
      <c r="R36" s="46"/>
      <c r="S36" s="46"/>
      <c r="T36" s="46"/>
      <c r="U36" s="24">
        <f t="shared" si="2"/>
        <v>0</v>
      </c>
      <c r="V36" s="109"/>
      <c r="W36" s="112"/>
      <c r="X36" s="115"/>
    </row>
    <row r="37" spans="2:24" x14ac:dyDescent="0.3">
      <c r="B37" s="39"/>
      <c r="C37" s="55"/>
      <c r="D37" s="47">
        <v>0</v>
      </c>
      <c r="E37" s="45"/>
      <c r="F37" s="45"/>
      <c r="G37" s="45"/>
      <c r="H37" s="46"/>
      <c r="I37" s="46"/>
      <c r="J37" s="46"/>
      <c r="K37" s="46"/>
      <c r="L37" s="46"/>
      <c r="M37" s="46"/>
      <c r="N37" s="46"/>
      <c r="O37" s="46"/>
      <c r="P37" s="46"/>
      <c r="Q37" s="46"/>
      <c r="R37" s="46"/>
      <c r="S37" s="46"/>
      <c r="T37" s="46"/>
      <c r="U37" s="24">
        <f t="shared" si="2"/>
        <v>0</v>
      </c>
      <c r="V37" s="109"/>
      <c r="W37" s="112"/>
      <c r="X37" s="115"/>
    </row>
    <row r="38" spans="2:24" x14ac:dyDescent="0.3">
      <c r="B38" s="39"/>
      <c r="C38" s="55"/>
      <c r="D38" s="47">
        <v>0</v>
      </c>
      <c r="E38" s="45"/>
      <c r="F38" s="45"/>
      <c r="G38" s="45"/>
      <c r="H38" s="46"/>
      <c r="I38" s="46"/>
      <c r="J38" s="46"/>
      <c r="K38" s="46"/>
      <c r="L38" s="46"/>
      <c r="M38" s="46"/>
      <c r="N38" s="46"/>
      <c r="O38" s="46"/>
      <c r="P38" s="46"/>
      <c r="Q38" s="46"/>
      <c r="R38" s="46"/>
      <c r="S38" s="46"/>
      <c r="T38" s="46"/>
      <c r="U38" s="24">
        <f t="shared" si="2"/>
        <v>0</v>
      </c>
      <c r="V38" s="109"/>
      <c r="W38" s="112"/>
      <c r="X38" s="115"/>
    </row>
    <row r="39" spans="2:24" x14ac:dyDescent="0.3">
      <c r="B39" s="39"/>
      <c r="C39" s="55"/>
      <c r="D39" s="47">
        <v>0</v>
      </c>
      <c r="E39" s="45"/>
      <c r="F39" s="45"/>
      <c r="G39" s="45"/>
      <c r="H39" s="46"/>
      <c r="I39" s="46"/>
      <c r="J39" s="46"/>
      <c r="K39" s="46"/>
      <c r="L39" s="46"/>
      <c r="M39" s="46"/>
      <c r="N39" s="46"/>
      <c r="O39" s="46"/>
      <c r="P39" s="46"/>
      <c r="Q39" s="46"/>
      <c r="R39" s="46"/>
      <c r="S39" s="46"/>
      <c r="T39" s="46"/>
      <c r="U39" s="24">
        <f t="shared" si="2"/>
        <v>0</v>
      </c>
      <c r="V39" s="109"/>
      <c r="W39" s="112"/>
      <c r="X39" s="115"/>
    </row>
    <row r="40" spans="2:24" x14ac:dyDescent="0.3">
      <c r="B40" s="39"/>
      <c r="C40" s="55"/>
      <c r="D40" s="44">
        <v>0</v>
      </c>
      <c r="E40" s="41"/>
      <c r="F40" s="41"/>
      <c r="G40" s="41"/>
      <c r="H40" s="42"/>
      <c r="I40" s="42"/>
      <c r="J40" s="42"/>
      <c r="K40" s="42"/>
      <c r="L40" s="42"/>
      <c r="M40" s="42"/>
      <c r="N40" s="42"/>
      <c r="O40" s="42"/>
      <c r="P40" s="42"/>
      <c r="Q40" s="42"/>
      <c r="R40" s="42"/>
      <c r="S40" s="42"/>
      <c r="T40" s="42"/>
      <c r="U40" s="24">
        <f t="shared" si="2"/>
        <v>0</v>
      </c>
      <c r="V40" s="109"/>
      <c r="W40" s="112"/>
      <c r="X40" s="115"/>
    </row>
    <row r="41" spans="2:24" x14ac:dyDescent="0.3">
      <c r="B41" s="48"/>
      <c r="C41" s="56"/>
      <c r="D41" s="51">
        <v>0</v>
      </c>
      <c r="E41" s="52"/>
      <c r="F41" s="52"/>
      <c r="G41" s="52"/>
      <c r="H41" s="53"/>
      <c r="I41" s="53"/>
      <c r="J41" s="53"/>
      <c r="K41" s="53"/>
      <c r="L41" s="53"/>
      <c r="M41" s="53"/>
      <c r="N41" s="53"/>
      <c r="O41" s="53"/>
      <c r="P41" s="53"/>
      <c r="Q41" s="53"/>
      <c r="R41" s="53"/>
      <c r="S41" s="53"/>
      <c r="T41" s="53"/>
      <c r="U41" s="24">
        <f t="shared" si="2"/>
        <v>0</v>
      </c>
      <c r="V41" s="110"/>
      <c r="W41" s="113"/>
      <c r="X41" s="116"/>
    </row>
    <row r="42" spans="2:24" x14ac:dyDescent="0.3">
      <c r="B42" s="86" t="s">
        <v>51</v>
      </c>
      <c r="C42" s="87"/>
      <c r="D42" s="88"/>
      <c r="E42" s="25">
        <f t="shared" ref="E42:T42" si="3">SUM(E27:E41)</f>
        <v>0</v>
      </c>
      <c r="F42" s="25">
        <f t="shared" si="3"/>
        <v>0</v>
      </c>
      <c r="G42" s="25">
        <f t="shared" si="3"/>
        <v>0</v>
      </c>
      <c r="H42" s="26">
        <f t="shared" si="3"/>
        <v>0</v>
      </c>
      <c r="I42" s="26">
        <f t="shared" si="3"/>
        <v>0</v>
      </c>
      <c r="J42" s="26">
        <f t="shared" si="3"/>
        <v>0</v>
      </c>
      <c r="K42" s="26">
        <f t="shared" si="3"/>
        <v>0</v>
      </c>
      <c r="L42" s="26">
        <f t="shared" si="3"/>
        <v>0</v>
      </c>
      <c r="M42" s="26">
        <f t="shared" si="3"/>
        <v>0</v>
      </c>
      <c r="N42" s="26">
        <f t="shared" si="3"/>
        <v>0</v>
      </c>
      <c r="O42" s="26">
        <f t="shared" si="3"/>
        <v>0</v>
      </c>
      <c r="P42" s="26">
        <f t="shared" si="3"/>
        <v>0</v>
      </c>
      <c r="Q42" s="26">
        <f t="shared" si="3"/>
        <v>0</v>
      </c>
      <c r="R42" s="26">
        <f t="shared" si="3"/>
        <v>0</v>
      </c>
      <c r="S42" s="26">
        <f t="shared" si="3"/>
        <v>0</v>
      </c>
      <c r="T42" s="27">
        <f t="shared" si="3"/>
        <v>0</v>
      </c>
      <c r="U42" s="28">
        <f>SUM(U27:U41)</f>
        <v>0</v>
      </c>
      <c r="V42" s="29"/>
      <c r="W42" s="30"/>
      <c r="X42" s="31"/>
    </row>
    <row r="43" spans="2:24" x14ac:dyDescent="0.3">
      <c r="V43" s="32"/>
      <c r="W43" s="33"/>
      <c r="X43" s="34"/>
    </row>
    <row r="44" spans="2:24" x14ac:dyDescent="0.3">
      <c r="U44" s="35"/>
      <c r="V44" s="35"/>
      <c r="W44" s="35"/>
      <c r="X44" s="35"/>
    </row>
    <row r="45" spans="2:24" x14ac:dyDescent="0.3">
      <c r="B45" s="89" t="s">
        <v>52</v>
      </c>
      <c r="C45" s="90"/>
      <c r="D45" s="91"/>
      <c r="E45" s="36">
        <f t="shared" ref="E45:U45" si="4">SUM(E22,E42)</f>
        <v>0</v>
      </c>
      <c r="F45" s="37">
        <f t="shared" si="4"/>
        <v>1044.45</v>
      </c>
      <c r="G45" s="37">
        <f t="shared" si="4"/>
        <v>3481.5</v>
      </c>
      <c r="H45" s="37">
        <f t="shared" si="4"/>
        <v>3481.5</v>
      </c>
      <c r="I45" s="37">
        <f t="shared" si="4"/>
        <v>19148.25</v>
      </c>
      <c r="J45" s="37">
        <f t="shared" si="4"/>
        <v>4874.1000000000004</v>
      </c>
      <c r="K45" s="37">
        <f t="shared" si="4"/>
        <v>2567</v>
      </c>
      <c r="L45" s="37">
        <f t="shared" si="4"/>
        <v>2785.2000000000003</v>
      </c>
      <c r="M45" s="37">
        <f t="shared" si="4"/>
        <v>0</v>
      </c>
      <c r="N45" s="37">
        <f t="shared" si="4"/>
        <v>0</v>
      </c>
      <c r="O45" s="37">
        <f t="shared" si="4"/>
        <v>0</v>
      </c>
      <c r="P45" s="37">
        <f t="shared" si="4"/>
        <v>0</v>
      </c>
      <c r="Q45" s="37">
        <f t="shared" si="4"/>
        <v>0</v>
      </c>
      <c r="R45" s="37">
        <f t="shared" si="4"/>
        <v>0</v>
      </c>
      <c r="S45" s="37">
        <f t="shared" si="4"/>
        <v>0</v>
      </c>
      <c r="T45" s="37">
        <f t="shared" si="4"/>
        <v>0</v>
      </c>
      <c r="U45" s="38">
        <f t="shared" si="4"/>
        <v>37382</v>
      </c>
    </row>
    <row r="48" spans="2:24" x14ac:dyDescent="0.3">
      <c r="B48" s="74" t="s">
        <v>53</v>
      </c>
      <c r="C48" s="75"/>
      <c r="D48" s="75"/>
      <c r="E48" s="75"/>
      <c r="F48" s="75"/>
      <c r="G48" s="75"/>
      <c r="H48" s="75"/>
      <c r="I48" s="75"/>
      <c r="J48" s="75"/>
      <c r="K48" s="75"/>
      <c r="L48" s="75"/>
      <c r="M48" s="75"/>
      <c r="N48" s="75"/>
      <c r="O48" s="75"/>
      <c r="P48" s="75"/>
      <c r="Q48" s="75"/>
      <c r="R48" s="75"/>
      <c r="S48" s="75"/>
      <c r="T48" s="75"/>
      <c r="U48" s="75"/>
      <c r="V48" s="75"/>
      <c r="W48" s="75"/>
      <c r="X48" s="76"/>
    </row>
    <row r="49" spans="2:24" x14ac:dyDescent="0.3">
      <c r="B49" s="77" t="s">
        <v>63</v>
      </c>
      <c r="C49" s="78"/>
      <c r="D49" s="78"/>
      <c r="E49" s="78"/>
      <c r="F49" s="78"/>
      <c r="G49" s="78"/>
      <c r="H49" s="78"/>
      <c r="I49" s="78"/>
      <c r="J49" s="78"/>
      <c r="K49" s="78"/>
      <c r="L49" s="78"/>
      <c r="M49" s="78"/>
      <c r="N49" s="78"/>
      <c r="O49" s="78"/>
      <c r="P49" s="78"/>
      <c r="Q49" s="78"/>
      <c r="R49" s="78"/>
      <c r="S49" s="78"/>
      <c r="T49" s="78"/>
      <c r="U49" s="78"/>
      <c r="V49" s="78"/>
      <c r="W49" s="78"/>
      <c r="X49" s="79"/>
    </row>
    <row r="50" spans="2:24" x14ac:dyDescent="0.3">
      <c r="B50" s="80"/>
      <c r="C50" s="81"/>
      <c r="D50" s="81"/>
      <c r="E50" s="81"/>
      <c r="F50" s="81"/>
      <c r="G50" s="81"/>
      <c r="H50" s="81"/>
      <c r="I50" s="81"/>
      <c r="J50" s="81"/>
      <c r="K50" s="81"/>
      <c r="L50" s="81"/>
      <c r="M50" s="81"/>
      <c r="N50" s="81"/>
      <c r="O50" s="81"/>
      <c r="P50" s="81"/>
      <c r="Q50" s="81"/>
      <c r="R50" s="81"/>
      <c r="S50" s="81"/>
      <c r="T50" s="81"/>
      <c r="U50" s="81"/>
      <c r="V50" s="81"/>
      <c r="W50" s="81"/>
      <c r="X50" s="82"/>
    </row>
    <row r="51" spans="2:24" x14ac:dyDescent="0.3">
      <c r="B51" s="80"/>
      <c r="C51" s="81"/>
      <c r="D51" s="81"/>
      <c r="E51" s="81"/>
      <c r="F51" s="81"/>
      <c r="G51" s="81"/>
      <c r="H51" s="81"/>
      <c r="I51" s="81"/>
      <c r="J51" s="81"/>
      <c r="K51" s="81"/>
      <c r="L51" s="81"/>
      <c r="M51" s="81"/>
      <c r="N51" s="81"/>
      <c r="O51" s="81"/>
      <c r="P51" s="81"/>
      <c r="Q51" s="81"/>
      <c r="R51" s="81"/>
      <c r="S51" s="81"/>
      <c r="T51" s="81"/>
      <c r="U51" s="81"/>
      <c r="V51" s="81"/>
      <c r="W51" s="81"/>
      <c r="X51" s="82"/>
    </row>
    <row r="52" spans="2:24" x14ac:dyDescent="0.3">
      <c r="B52" s="80"/>
      <c r="C52" s="81"/>
      <c r="D52" s="81"/>
      <c r="E52" s="81"/>
      <c r="F52" s="81"/>
      <c r="G52" s="81"/>
      <c r="H52" s="81"/>
      <c r="I52" s="81"/>
      <c r="J52" s="81"/>
      <c r="K52" s="81"/>
      <c r="L52" s="81"/>
      <c r="M52" s="81"/>
      <c r="N52" s="81"/>
      <c r="O52" s="81"/>
      <c r="P52" s="81"/>
      <c r="Q52" s="81"/>
      <c r="R52" s="81"/>
      <c r="S52" s="81"/>
      <c r="T52" s="81"/>
      <c r="U52" s="81"/>
      <c r="V52" s="81"/>
      <c r="W52" s="81"/>
      <c r="X52" s="82"/>
    </row>
    <row r="53" spans="2:24" x14ac:dyDescent="0.3">
      <c r="B53" s="83"/>
      <c r="C53" s="84"/>
      <c r="D53" s="84"/>
      <c r="E53" s="84"/>
      <c r="F53" s="84"/>
      <c r="G53" s="84"/>
      <c r="H53" s="84"/>
      <c r="I53" s="84"/>
      <c r="J53" s="84"/>
      <c r="K53" s="84"/>
      <c r="L53" s="84"/>
      <c r="M53" s="84"/>
      <c r="N53" s="84"/>
      <c r="O53" s="84"/>
      <c r="P53" s="84"/>
      <c r="Q53" s="84"/>
      <c r="R53" s="84"/>
      <c r="S53" s="84"/>
      <c r="T53" s="84"/>
      <c r="U53" s="84"/>
      <c r="V53" s="84"/>
      <c r="W53" s="84"/>
      <c r="X53" s="85"/>
    </row>
  </sheetData>
  <sheetProtection insertRows="0"/>
  <mergeCells count="18">
    <mergeCell ref="E2:H2"/>
    <mergeCell ref="B4:X4"/>
    <mergeCell ref="V7:V21"/>
    <mergeCell ref="W7:W21"/>
    <mergeCell ref="X7:X21"/>
    <mergeCell ref="B48:X48"/>
    <mergeCell ref="B49:X53"/>
    <mergeCell ref="B42:D42"/>
    <mergeCell ref="B45:D45"/>
    <mergeCell ref="E5:U5"/>
    <mergeCell ref="E25:U25"/>
    <mergeCell ref="B25:D25"/>
    <mergeCell ref="B5:D5"/>
    <mergeCell ref="B22:D22"/>
    <mergeCell ref="B24:X24"/>
    <mergeCell ref="V27:V41"/>
    <mergeCell ref="W27:W41"/>
    <mergeCell ref="X27:X4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4"/>
  <sheetViews>
    <sheetView showGridLines="0" zoomScale="80" zoomScaleNormal="80" workbookViewId="0">
      <selection activeCell="B19" sqref="B19"/>
    </sheetView>
  </sheetViews>
  <sheetFormatPr defaultColWidth="11.44140625" defaultRowHeight="14.4" x14ac:dyDescent="0.3"/>
  <cols>
    <col min="1" max="1" width="2.6640625" customWidth="1"/>
    <col min="2" max="2" width="35.6640625" customWidth="1"/>
    <col min="3" max="4" width="91" customWidth="1"/>
  </cols>
  <sheetData>
    <row r="2" spans="2:4" ht="25.8" x14ac:dyDescent="0.5">
      <c r="B2" s="2" t="s">
        <v>54</v>
      </c>
    </row>
    <row r="4" spans="2:4" ht="21" x14ac:dyDescent="0.3">
      <c r="B4" s="3" t="s">
        <v>12</v>
      </c>
      <c r="C4" s="3" t="s">
        <v>54</v>
      </c>
      <c r="D4" s="3" t="s">
        <v>55</v>
      </c>
    </row>
    <row r="5" spans="2:4" ht="28.8" x14ac:dyDescent="0.3">
      <c r="B5" s="54" t="s">
        <v>64</v>
      </c>
      <c r="C5" s="54" t="s">
        <v>67</v>
      </c>
      <c r="D5" s="54" t="s">
        <v>66</v>
      </c>
    </row>
    <row r="6" spans="2:4" ht="43.2" x14ac:dyDescent="0.3">
      <c r="B6" s="54" t="s">
        <v>65</v>
      </c>
      <c r="C6" s="54" t="s">
        <v>68</v>
      </c>
      <c r="D6" s="54" t="s">
        <v>69</v>
      </c>
    </row>
    <row r="7" spans="2:4" ht="100.8" x14ac:dyDescent="0.3">
      <c r="B7" s="54" t="s">
        <v>85</v>
      </c>
      <c r="C7" s="54" t="s">
        <v>71</v>
      </c>
      <c r="D7" s="54" t="s">
        <v>70</v>
      </c>
    </row>
    <row r="8" spans="2:4" ht="28.8" x14ac:dyDescent="0.3">
      <c r="B8" s="54" t="s">
        <v>72</v>
      </c>
      <c r="C8" s="54" t="s">
        <v>74</v>
      </c>
      <c r="D8" s="54" t="s">
        <v>73</v>
      </c>
    </row>
    <row r="9" spans="2:4" ht="43.2" x14ac:dyDescent="0.3">
      <c r="B9" s="54" t="s">
        <v>45</v>
      </c>
      <c r="C9" s="54" t="s">
        <v>75</v>
      </c>
      <c r="D9" s="54" t="s">
        <v>76</v>
      </c>
    </row>
    <row r="10" spans="2:4" x14ac:dyDescent="0.3">
      <c r="B10" s="54" t="s">
        <v>77</v>
      </c>
      <c r="C10" s="54" t="s">
        <v>79</v>
      </c>
      <c r="D10" s="54" t="s">
        <v>78</v>
      </c>
    </row>
    <row r="11" spans="2:4" ht="30" customHeight="1" x14ac:dyDescent="0.3">
      <c r="B11" s="54" t="s">
        <v>46</v>
      </c>
      <c r="C11" s="54" t="s">
        <v>84</v>
      </c>
      <c r="D11" s="54" t="s">
        <v>83</v>
      </c>
    </row>
    <row r="12" spans="2:4" ht="28.8" x14ac:dyDescent="0.3">
      <c r="B12" s="54" t="s">
        <v>80</v>
      </c>
      <c r="C12" s="54" t="s">
        <v>81</v>
      </c>
      <c r="D12" s="54" t="s">
        <v>82</v>
      </c>
    </row>
    <row r="13" spans="2:4" ht="54.6" customHeight="1" x14ac:dyDescent="0.3">
      <c r="B13" s="54" t="s">
        <v>58</v>
      </c>
      <c r="C13" s="54" t="s">
        <v>86</v>
      </c>
      <c r="D13" s="54" t="s">
        <v>87</v>
      </c>
    </row>
    <row r="14" spans="2:4" x14ac:dyDescent="0.3">
      <c r="B14" s="54" t="s">
        <v>59</v>
      </c>
      <c r="C14" s="54" t="s">
        <v>88</v>
      </c>
      <c r="D14" s="54" t="s">
        <v>89</v>
      </c>
    </row>
    <row r="15" spans="2:4" ht="43.2" x14ac:dyDescent="0.3">
      <c r="B15" s="54" t="s">
        <v>60</v>
      </c>
      <c r="C15" s="54" t="s">
        <v>90</v>
      </c>
      <c r="D15" s="54" t="s">
        <v>91</v>
      </c>
    </row>
    <row r="16" spans="2:4" ht="57.6" x14ac:dyDescent="0.3">
      <c r="B16" s="54" t="s">
        <v>95</v>
      </c>
      <c r="C16" s="54" t="s">
        <v>93</v>
      </c>
      <c r="D16" s="54" t="s">
        <v>94</v>
      </c>
    </row>
    <row r="17" spans="2:4" ht="28.8" x14ac:dyDescent="0.3">
      <c r="B17" s="54" t="s">
        <v>61</v>
      </c>
      <c r="C17" s="54" t="s">
        <v>96</v>
      </c>
      <c r="D17" s="54" t="s">
        <v>97</v>
      </c>
    </row>
    <row r="18" spans="2:4" x14ac:dyDescent="0.3">
      <c r="B18" s="54" t="s">
        <v>62</v>
      </c>
      <c r="C18" s="54" t="s">
        <v>98</v>
      </c>
      <c r="D18" s="54" t="s">
        <v>99</v>
      </c>
    </row>
    <row r="19" spans="2:4" x14ac:dyDescent="0.3">
      <c r="B19" s="54" t="s">
        <v>56</v>
      </c>
      <c r="C19" s="54"/>
      <c r="D19" s="54"/>
    </row>
    <row r="20" spans="2:4" x14ac:dyDescent="0.3">
      <c r="B20" s="54" t="s">
        <v>56</v>
      </c>
      <c r="C20" s="54"/>
      <c r="D20" s="54"/>
    </row>
    <row r="21" spans="2:4" x14ac:dyDescent="0.3">
      <c r="B21" s="54" t="s">
        <v>56</v>
      </c>
      <c r="C21" s="54"/>
      <c r="D21" s="54"/>
    </row>
    <row r="22" spans="2:4" x14ac:dyDescent="0.3">
      <c r="B22" s="54" t="s">
        <v>56</v>
      </c>
      <c r="C22" s="54"/>
      <c r="D22" s="54"/>
    </row>
    <row r="23" spans="2:4" x14ac:dyDescent="0.3">
      <c r="B23" s="54" t="s">
        <v>56</v>
      </c>
      <c r="C23" s="54"/>
      <c r="D23" s="54"/>
    </row>
    <row r="24" spans="2:4" x14ac:dyDescent="0.3">
      <c r="B24" s="54" t="s">
        <v>56</v>
      </c>
      <c r="C24" s="54"/>
      <c r="D24" s="54"/>
    </row>
    <row r="25" spans="2:4" x14ac:dyDescent="0.3">
      <c r="B25" s="54" t="s">
        <v>56</v>
      </c>
      <c r="C25" s="54"/>
      <c r="D25" s="54"/>
    </row>
    <row r="26" spans="2:4" x14ac:dyDescent="0.3">
      <c r="B26" s="54" t="s">
        <v>56</v>
      </c>
      <c r="C26" s="54"/>
      <c r="D26" s="54"/>
    </row>
    <row r="27" spans="2:4" x14ac:dyDescent="0.3">
      <c r="B27" s="54" t="s">
        <v>56</v>
      </c>
      <c r="C27" s="54"/>
      <c r="D27" s="54"/>
    </row>
    <row r="28" spans="2:4" x14ac:dyDescent="0.3">
      <c r="B28" s="54" t="s">
        <v>56</v>
      </c>
      <c r="C28" s="54"/>
      <c r="D28" s="54"/>
    </row>
    <row r="29" spans="2:4" x14ac:dyDescent="0.3">
      <c r="B29" s="54" t="s">
        <v>56</v>
      </c>
      <c r="C29" s="54"/>
      <c r="D29" s="54"/>
    </row>
    <row r="30" spans="2:4" x14ac:dyDescent="0.3">
      <c r="B30" s="54" t="s">
        <v>56</v>
      </c>
      <c r="C30" s="54"/>
      <c r="D30" s="54"/>
    </row>
    <row r="31" spans="2:4" x14ac:dyDescent="0.3">
      <c r="B31" s="54" t="s">
        <v>56</v>
      </c>
      <c r="C31" s="54"/>
      <c r="D31" s="54"/>
    </row>
    <row r="32" spans="2:4" x14ac:dyDescent="0.3">
      <c r="B32" s="54" t="s">
        <v>56</v>
      </c>
      <c r="C32" s="54"/>
      <c r="D32" s="54"/>
    </row>
    <row r="33" spans="2:4" x14ac:dyDescent="0.3">
      <c r="B33" s="54" t="s">
        <v>56</v>
      </c>
      <c r="C33" s="54"/>
      <c r="D33" s="54"/>
    </row>
    <row r="34" spans="2:4" x14ac:dyDescent="0.3">
      <c r="B34" s="54" t="s">
        <v>56</v>
      </c>
      <c r="C34" s="54"/>
      <c r="D34" s="54"/>
    </row>
  </sheetData>
  <sheetProtection insertRows="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413da45-5a27-4dea-aeae-a15e9cfa72dd">
      <Terms xmlns="http://schemas.microsoft.com/office/infopath/2007/PartnerControls"/>
    </lcf76f155ced4ddcb4097134ff3c332f>
    <TaxCatchAll xmlns="658e1082-c668-486f-ad71-a622c7251b45" xsi:nil="true"/>
    <SharedWithUsers xmlns="658e1082-c668-486f-ad71-a622c7251b45">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3296A1AC0630F47921001413AF82C01" ma:contentTypeVersion="16" ma:contentTypeDescription="Create a new document." ma:contentTypeScope="" ma:versionID="69a522423ec5deec7adc14d66e1b4480">
  <xsd:schema xmlns:xsd="http://www.w3.org/2001/XMLSchema" xmlns:xs="http://www.w3.org/2001/XMLSchema" xmlns:p="http://schemas.microsoft.com/office/2006/metadata/properties" xmlns:ns2="c413da45-5a27-4dea-aeae-a15e9cfa72dd" xmlns:ns3="658e1082-c668-486f-ad71-a622c7251b45" targetNamespace="http://schemas.microsoft.com/office/2006/metadata/properties" ma:root="true" ma:fieldsID="3b078bde9a1333280c06a7311c85f5a8" ns2:_="" ns3:_="">
    <xsd:import namespace="c413da45-5a27-4dea-aeae-a15e9cfa72dd"/>
    <xsd:import namespace="658e1082-c668-486f-ad71-a622c7251b4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13da45-5a27-4dea-aeae-a15e9cfa72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446d0db8-b9c6-471a-b6ad-ff86e727147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58e1082-c668-486f-ad71-a622c7251b4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26c8bbf-61f9-4ab7-859c-884bab4f4552}" ma:internalName="TaxCatchAll" ma:showField="CatchAllData" ma:web="658e1082-c668-486f-ad71-a622c7251b4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D11C9E7-797F-4EC0-B126-C0280C4CCCB5}">
  <ds:schemaRefs>
    <ds:schemaRef ds:uri="http://schemas.microsoft.com/sharepoint/v3/contenttype/forms"/>
  </ds:schemaRefs>
</ds:datastoreItem>
</file>

<file path=customXml/itemProps2.xml><?xml version="1.0" encoding="utf-8"?>
<ds:datastoreItem xmlns:ds="http://schemas.openxmlformats.org/officeDocument/2006/customXml" ds:itemID="{52CC5E26-F339-4B24-8E24-A1357DD5129D}">
  <ds:schemaRefs>
    <ds:schemaRef ds:uri="http://schemas.microsoft.com/office/2006/metadata/properties"/>
    <ds:schemaRef ds:uri="http://schemas.microsoft.com/office/infopath/2007/PartnerControls"/>
    <ds:schemaRef ds:uri="c413da45-5a27-4dea-aeae-a15e9cfa72dd"/>
    <ds:schemaRef ds:uri="658e1082-c668-486f-ad71-a622c7251b45"/>
  </ds:schemaRefs>
</ds:datastoreItem>
</file>

<file path=customXml/itemProps3.xml><?xml version="1.0" encoding="utf-8"?>
<ds:datastoreItem xmlns:ds="http://schemas.openxmlformats.org/officeDocument/2006/customXml" ds:itemID="{ADA15C48-096F-4D10-A13E-A46D058266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13da45-5a27-4dea-aeae-a15e9cfa72dd"/>
    <ds:schemaRef ds:uri="658e1082-c668-486f-ad71-a622c7251b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Carrie Hannigan</cp:lastModifiedBy>
  <cp:revision/>
  <dcterms:created xsi:type="dcterms:W3CDTF">2020-12-21T18:46:31Z</dcterms:created>
  <dcterms:modified xsi:type="dcterms:W3CDTF">2023-01-24T17:32:26Z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0x010100C3296A1AC0630F47921001413AF82C01</vt:lpwstr>
  </property>
  <property fmtid="{D5CDD505-2E9C-101B-9397-08002B2CF9AE}" pid="3" name="MediaServiceImageTags">
    <vt:lpwstr/>
  </property>
</Properties>
</file>